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80" yWindow="65521" windowWidth="8055" windowHeight="10515" activeTab="0"/>
  </bookViews>
  <sheets>
    <sheet name="blade prescription ss" sheetId="1" r:id="rId1"/>
  </sheets>
  <definedNames>
    <definedName name="AT">'blade prescription ss'!$C$8</definedName>
    <definedName name="B">'blade prescription ss'!$C$7</definedName>
    <definedName name="Cl">'blade prescription ss'!$C$9</definedName>
    <definedName name="Cp">'blade prescription ss'!#REF!</definedName>
    <definedName name="D">'blade prescription ss'!$C$6</definedName>
    <definedName name="G">'blade prescription ss'!#REF!</definedName>
    <definedName name="N">'blade prescription ss'!$C$7</definedName>
    <definedName name="P">'blade prescription ss'!#REF!</definedName>
    <definedName name="rad.">'blade prescription ss'!$B$15:$B$35</definedName>
    <definedName name="RPM">'blade prescription ss'!#REF!</definedName>
    <definedName name="STN">'blade prescription ss'!$C$10</definedName>
    <definedName name="T">'blade prescription ss'!#REF!</definedName>
    <definedName name="TSR">'blade prescription ss'!$C$5</definedName>
    <definedName name="V">'blade prescription ss'!#REF!</definedName>
    <definedName name="Vt">'blade prescription ss'!#REF!</definedName>
  </definedNames>
  <calcPr fullCalcOnLoad="1"/>
</workbook>
</file>

<file path=xl/sharedStrings.xml><?xml version="1.0" encoding="utf-8"?>
<sst xmlns="http://schemas.openxmlformats.org/spreadsheetml/2006/main" count="34" uniqueCount="33">
  <si>
    <t>first finding the diameter:</t>
  </si>
  <si>
    <t>Tip speed ratio</t>
  </si>
  <si>
    <t>TSR</t>
  </si>
  <si>
    <t>Diameter (m)</t>
  </si>
  <si>
    <t>D</t>
  </si>
  <si>
    <t>T</t>
  </si>
  <si>
    <t>number of blades ?</t>
  </si>
  <si>
    <t>B</t>
  </si>
  <si>
    <t>angle of attack (degrees)</t>
  </si>
  <si>
    <t>AT</t>
  </si>
  <si>
    <t>Lift coefficient</t>
  </si>
  <si>
    <t>Cl</t>
  </si>
  <si>
    <t>No. of stations</t>
  </si>
  <si>
    <t>STN</t>
  </si>
  <si>
    <t>All dimensions in metres.  [0.001m=1mm.]</t>
  </si>
  <si>
    <t>recommended</t>
  </si>
  <si>
    <t>Enter chosen widths</t>
  </si>
  <si>
    <t>station</t>
  </si>
  <si>
    <t>radius</t>
  </si>
  <si>
    <t>angle</t>
  </si>
  <si>
    <t>Chord</t>
  </si>
  <si>
    <t>wood width</t>
  </si>
  <si>
    <t>actual wood width</t>
  </si>
  <si>
    <t>drop</t>
  </si>
  <si>
    <t>thickness(m)</t>
  </si>
  <si>
    <t>rad.</t>
  </si>
  <si>
    <t>AB radians</t>
  </si>
  <si>
    <t>AB degrees</t>
  </si>
  <si>
    <t>C</t>
  </si>
  <si>
    <t>WW</t>
  </si>
  <si>
    <t>ww2</t>
  </si>
  <si>
    <r>
      <t>BLUE CELLS</t>
    </r>
    <r>
      <rPr>
        <sz val="10"/>
        <rFont val="Geneva"/>
        <family val="0"/>
      </rPr>
      <t xml:space="preserve"> FOR DATA ENTRY </t>
    </r>
    <r>
      <rPr>
        <sz val="10"/>
        <color indexed="10"/>
        <rFont val="Geneva"/>
        <family val="0"/>
      </rPr>
      <t>RED</t>
    </r>
    <r>
      <rPr>
        <sz val="10"/>
        <rFont val="Geneva"/>
        <family val="0"/>
      </rPr>
      <t xml:space="preserve"> FOR RESULTS</t>
    </r>
  </si>
  <si>
    <t>blade design spreadsheet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</si>
</sst>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* #,##0_-;\-* #,##0_-;_-* &quot;-&quot;_-;_-@_-"/>
    <numFmt numFmtId="176" formatCode="_-&quot;£ &quot;* #,##0.00_-;\-&quot;£ &quot;* #,##0.00_-;_-&quot;£ &quot;* &quot;-&quot;??_-;_-@_-"/>
    <numFmt numFmtId="177" formatCode="_-* #,##0.00_-;\-* #,##0.00_-;_-* &quot;-&quot;??_-;_-@_-"/>
    <numFmt numFmtId="178" formatCode="&quot;£&quot;\ #,##0;\-&quot;£&quot;\ #,##0"/>
    <numFmt numFmtId="179" formatCode="&quot;£&quot;\ #,##0;[Red]\-&quot;£&quot;\ #,##0"/>
    <numFmt numFmtId="180" formatCode="&quot;£&quot;\ #,##0.00;\-&quot;£&quot;\ #,##0.00"/>
    <numFmt numFmtId="181" formatCode="&quot;£&quot;\ #,##0.00;[Red]\-&quot;£&quot;\ #,##0.00"/>
    <numFmt numFmtId="182" formatCode="&quot;£&quot;\ #,##0_);\(&quot;£&quot;\ #,##0\)"/>
    <numFmt numFmtId="183" formatCode="&quot;£&quot;\ #,##0_);[Red]\(&quot;£&quot;\ #,##0\)"/>
    <numFmt numFmtId="184" formatCode="&quot;£&quot;\ #,##0.00_);\(&quot;£&quot;\ #,##0.00\)"/>
    <numFmt numFmtId="185" formatCode="&quot;£&quot;\ #,##0.00_);[Red]\(&quot;£&quot;\ #,##0.00\)"/>
    <numFmt numFmtId="186" formatCode="0&quot;kg&quot;"/>
    <numFmt numFmtId="187" formatCode="&quot;=&quot;0&quot;kg&quot;"/>
    <numFmt numFmtId="188" formatCode="0.0"/>
    <numFmt numFmtId="189" formatCode="0.000"/>
    <numFmt numFmtId="190" formatCode=".000"/>
    <numFmt numFmtId="191" formatCode="0.0000"/>
    <numFmt numFmtId="192" formatCode="#\ ??/16"/>
    <numFmt numFmtId="193" formatCode="#\ ?/2"/>
    <numFmt numFmtId="194" formatCode="#\ ?/4"/>
    <numFmt numFmtId="195" formatCode="#\ ?/8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0"/>
      <name val="Geneva"/>
      <family val="0"/>
    </font>
    <font>
      <sz val="10"/>
      <color indexed="12"/>
      <name val="Geneva"/>
      <family val="0"/>
    </font>
    <font>
      <b/>
      <sz val="14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89" fontId="4" fillId="0" borderId="3" xfId="0" applyNumberFormat="1" applyFont="1" applyBorder="1" applyAlignment="1">
      <alignment/>
    </xf>
    <xf numFmtId="189" fontId="4" fillId="0" borderId="4" xfId="0" applyNumberFormat="1" applyFont="1" applyBorder="1" applyAlignment="1">
      <alignment/>
    </xf>
    <xf numFmtId="189" fontId="4" fillId="0" borderId="5" xfId="0" applyNumberFormat="1" applyFont="1" applyBorder="1" applyAlignment="1">
      <alignment/>
    </xf>
    <xf numFmtId="189" fontId="4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/>
    </xf>
    <xf numFmtId="0" fontId="6" fillId="0" borderId="0" xfId="0" applyFont="1" applyAlignment="1">
      <alignment/>
    </xf>
    <xf numFmtId="190" fontId="4" fillId="0" borderId="3" xfId="0" applyNumberFormat="1" applyFont="1" applyBorder="1" applyAlignment="1">
      <alignment/>
    </xf>
    <xf numFmtId="190" fontId="4" fillId="0" borderId="5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0" xfId="15" applyNumberFormat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shape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525"/>
          <c:w val="0.6447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v>recommended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'blade prescription ss'!$A$15:$A$24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'blade prescription ss'!$F$15:$F$24</c:f>
              <c:numCache>
                <c:ptCount val="10"/>
                <c:pt idx="0">
                  <c:v>0.1923906141589327</c:v>
                </c:pt>
                <c:pt idx="1">
                  <c:v>0.18062522424747382</c:v>
                </c:pt>
                <c:pt idx="2">
                  <c:v>0.14014697478997934</c:v>
                </c:pt>
                <c:pt idx="3">
                  <c:v>0.11115046509210101</c:v>
                </c:pt>
                <c:pt idx="4">
                  <c:v>0.09126014687471888</c:v>
                </c:pt>
                <c:pt idx="5">
                  <c:v>0.07711769764686781</c:v>
                </c:pt>
                <c:pt idx="6">
                  <c:v>0.06664800129400426</c:v>
                </c:pt>
                <c:pt idx="7">
                  <c:v>0.05862247245558619</c:v>
                </c:pt>
                <c:pt idx="8">
                  <c:v>0.052290942779551035</c:v>
                </c:pt>
                <c:pt idx="9">
                  <c:v>0.04717609483547871</c:v>
                </c:pt>
              </c:numCache>
            </c:numRef>
          </c:val>
        </c:ser>
        <c:gapWidth val="50"/>
        <c:axId val="9041464"/>
        <c:axId val="14264313"/>
      </c:barChart>
      <c:lineChart>
        <c:grouping val="standard"/>
        <c:varyColors val="0"/>
        <c:ser>
          <c:idx val="0"/>
          <c:order val="1"/>
          <c:tx>
            <c:v>used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'blade prescription ss'!$A$15:$A$24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'blade prescription ss'!$G$15:$G$24</c:f>
              <c:numCache>
                <c:ptCount val="10"/>
                <c:pt idx="0">
                  <c:v>0.15</c:v>
                </c:pt>
                <c:pt idx="1">
                  <c:v>0.15</c:v>
                </c:pt>
                <c:pt idx="2">
                  <c:v>0.14014697478997934</c:v>
                </c:pt>
                <c:pt idx="3">
                  <c:v>0.11115046509210101</c:v>
                </c:pt>
                <c:pt idx="4">
                  <c:v>0.09126014687471888</c:v>
                </c:pt>
                <c:pt idx="5">
                  <c:v>0.07711769764686781</c:v>
                </c:pt>
                <c:pt idx="6">
                  <c:v>0.06664800129400426</c:v>
                </c:pt>
                <c:pt idx="7">
                  <c:v>0.05862247245558619</c:v>
                </c:pt>
                <c:pt idx="8">
                  <c:v>0.052290942779551035</c:v>
                </c:pt>
                <c:pt idx="9">
                  <c:v>0.04717609483547871</c:v>
                </c:pt>
              </c:numCache>
            </c:numRef>
          </c:val>
          <c:smooth val="0"/>
        </c:ser>
        <c:axId val="61269954"/>
        <c:axId val="14558675"/>
      </c:lineChart>
      <c:catAx>
        <c:axId val="9041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264313"/>
        <c:crosses val="autoZero"/>
        <c:auto val="0"/>
        <c:lblOffset val="100"/>
        <c:noMultiLvlLbl val="0"/>
      </c:catAx>
      <c:valAx>
        <c:axId val="14264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wood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41464"/>
        <c:crossesAt val="1"/>
        <c:crossBetween val="between"/>
        <c:dispUnits/>
      </c:valAx>
      <c:catAx>
        <c:axId val="61269954"/>
        <c:scaling>
          <c:orientation val="minMax"/>
        </c:scaling>
        <c:axPos val="b"/>
        <c:delete val="1"/>
        <c:majorTickMark val="in"/>
        <c:minorTickMark val="none"/>
        <c:tickLblPos val="nextTo"/>
        <c:crossAx val="14558675"/>
        <c:crosses val="autoZero"/>
        <c:auto val="0"/>
        <c:lblOffset val="100"/>
        <c:noMultiLvlLbl val="0"/>
      </c:catAx>
      <c:valAx>
        <c:axId val="14558675"/>
        <c:scaling>
          <c:orientation val="minMax"/>
        </c:scaling>
        <c:axPos val="l"/>
        <c:delete val="1"/>
        <c:majorTickMark val="in"/>
        <c:minorTickMark val="none"/>
        <c:tickLblPos val="nextTo"/>
        <c:crossAx val="61269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1</xdr:row>
      <xdr:rowOff>47625</xdr:rowOff>
    </xdr:from>
    <xdr:to>
      <xdr:col>14</xdr:col>
      <xdr:colOff>619125</xdr:colOff>
      <xdr:row>21</xdr:row>
      <xdr:rowOff>95250</xdr:rowOff>
    </xdr:to>
    <xdr:graphicFrame>
      <xdr:nvGraphicFramePr>
        <xdr:cNvPr id="1" name="Chart 2"/>
        <xdr:cNvGraphicFramePr/>
      </xdr:nvGraphicFramePr>
      <xdr:xfrm>
        <a:off x="6610350" y="276225"/>
        <a:ext cx="5486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15.875" style="0" customWidth="1"/>
    <col min="2" max="2" width="6.00390625" style="0" customWidth="1"/>
    <col min="3" max="4" width="8.125" style="0" customWidth="1"/>
    <col min="5" max="6" width="10.625" style="0" customWidth="1"/>
    <col min="7" max="7" width="12.375" style="0" customWidth="1"/>
    <col min="8" max="8" width="7.00390625" style="0" customWidth="1"/>
    <col min="9" max="9" width="10.00390625" style="0" customWidth="1"/>
    <col min="10" max="16384" width="12.375" style="0" customWidth="1"/>
  </cols>
  <sheetData>
    <row r="1" ht="18">
      <c r="A1" s="16" t="s">
        <v>32</v>
      </c>
    </row>
    <row r="2" ht="18">
      <c r="A2" s="16"/>
    </row>
    <row r="3" ht="12.75">
      <c r="A3" t="s">
        <v>0</v>
      </c>
    </row>
    <row r="4" ht="12.75">
      <c r="A4" s="14" t="s">
        <v>31</v>
      </c>
    </row>
    <row r="5" spans="1:4" ht="12.75">
      <c r="A5" t="s">
        <v>1</v>
      </c>
      <c r="B5" t="s">
        <v>2</v>
      </c>
      <c r="C5" s="20">
        <v>7</v>
      </c>
      <c r="D5" s="4"/>
    </row>
    <row r="6" spans="1:4" ht="12.75">
      <c r="A6" t="s">
        <v>3</v>
      </c>
      <c r="B6" t="s">
        <v>4</v>
      </c>
      <c r="C6" s="19">
        <v>2</v>
      </c>
      <c r="D6" s="5"/>
    </row>
    <row r="7" spans="1:4" ht="12.75">
      <c r="A7" t="s">
        <v>6</v>
      </c>
      <c r="B7" t="s">
        <v>7</v>
      </c>
      <c r="C7" s="20">
        <v>3</v>
      </c>
      <c r="D7" s="4"/>
    </row>
    <row r="8" spans="1:4" ht="12.75">
      <c r="A8" t="s">
        <v>8</v>
      </c>
      <c r="B8" t="s">
        <v>9</v>
      </c>
      <c r="C8" s="21">
        <v>4</v>
      </c>
      <c r="D8" s="4"/>
    </row>
    <row r="9" spans="1:4" ht="12.75">
      <c r="A9" t="s">
        <v>10</v>
      </c>
      <c r="B9" t="s">
        <v>11</v>
      </c>
      <c r="C9" s="21">
        <v>0.8</v>
      </c>
      <c r="D9" s="4"/>
    </row>
    <row r="10" spans="1:4" ht="12.75">
      <c r="A10" t="s">
        <v>12</v>
      </c>
      <c r="B10" t="s">
        <v>13</v>
      </c>
      <c r="C10" s="22">
        <v>10</v>
      </c>
      <c r="D10" s="4"/>
    </row>
    <row r="11" spans="3:5" ht="12.75">
      <c r="C11" s="4"/>
      <c r="D11" s="4"/>
      <c r="E11" t="s">
        <v>14</v>
      </c>
    </row>
    <row r="12" spans="5:7" ht="12.75">
      <c r="E12" s="6" t="s">
        <v>15</v>
      </c>
      <c r="F12" s="7"/>
      <c r="G12" t="s">
        <v>16</v>
      </c>
    </row>
    <row r="13" spans="1:9" ht="12.75">
      <c r="A13" t="s">
        <v>17</v>
      </c>
      <c r="B13" t="s">
        <v>18</v>
      </c>
      <c r="C13" t="s">
        <v>19</v>
      </c>
      <c r="D13" t="s">
        <v>19</v>
      </c>
      <c r="E13" s="8" t="s">
        <v>20</v>
      </c>
      <c r="F13" s="9" t="s">
        <v>21</v>
      </c>
      <c r="G13" s="14" t="s">
        <v>22</v>
      </c>
      <c r="H13" s="6" t="s">
        <v>23</v>
      </c>
      <c r="I13" s="7" t="s">
        <v>24</v>
      </c>
    </row>
    <row r="14" spans="2:9" ht="12.75">
      <c r="B14" t="s">
        <v>25</v>
      </c>
      <c r="C14" t="s">
        <v>26</v>
      </c>
      <c r="D14" t="s">
        <v>27</v>
      </c>
      <c r="E14" s="8" t="s">
        <v>28</v>
      </c>
      <c r="F14" s="9" t="s">
        <v>29</v>
      </c>
      <c r="G14" s="14" t="s">
        <v>30</v>
      </c>
      <c r="H14" s="8"/>
      <c r="I14" s="9" t="s">
        <v>5</v>
      </c>
    </row>
    <row r="15" spans="1:10" ht="12.75">
      <c r="A15">
        <v>1</v>
      </c>
      <c r="B15" s="1">
        <f aca="true" t="shared" si="0" ref="B15:B34">IF(A15&gt;STN,0,A15/STN*D/2)</f>
        <v>0.1</v>
      </c>
      <c r="C15" s="3">
        <f aca="true" t="shared" si="1" ref="C15:C34">IF(A15&gt;STN,0,ATAN(D/3/TSR/rad.)-AT/57.3)</f>
        <v>0.6912047263015185</v>
      </c>
      <c r="D15" s="2">
        <f aca="true" t="shared" si="2" ref="D15:D34">C15*57.3</f>
        <v>39.60603081707701</v>
      </c>
      <c r="E15" s="10">
        <f aca="true" t="shared" si="3" ref="E15:E34">IF(A15&gt;STN,0,1.4*D^2/rad.*COS(ATAN(D/3/TSR/rad.))^2/TSR^2/B/Cl)</f>
        <v>0.24970273483947678</v>
      </c>
      <c r="F15" s="11">
        <f aca="true" t="shared" si="4" ref="F15:F34">E15*COS(C15)</f>
        <v>0.1923906141589327</v>
      </c>
      <c r="G15" s="15">
        <v>0.15</v>
      </c>
      <c r="H15" s="17">
        <f aca="true" t="shared" si="5" ref="H15:H34">G15*TAN(C15)</f>
        <v>0.12410452251996412</v>
      </c>
      <c r="I15" s="11">
        <f>IF(A15&gt;STN,0,G15*0.1/COS(C15)*(1+1/(A15)))</f>
        <v>0.03893683731887236</v>
      </c>
      <c r="J15" s="23"/>
    </row>
    <row r="16" spans="1:10" ht="12.75">
      <c r="A16">
        <v>2</v>
      </c>
      <c r="B16" s="1">
        <f t="shared" si="0"/>
        <v>0.2</v>
      </c>
      <c r="C16" s="3">
        <f t="shared" si="1"/>
        <v>0.37461118197788773</v>
      </c>
      <c r="D16" s="2">
        <f t="shared" si="2"/>
        <v>21.465220727332966</v>
      </c>
      <c r="E16" s="10">
        <f t="shared" si="3"/>
        <v>0.19408502772643252</v>
      </c>
      <c r="F16" s="11">
        <f t="shared" si="4"/>
        <v>0.18062522424747393</v>
      </c>
      <c r="G16" s="15">
        <v>0.15</v>
      </c>
      <c r="H16" s="17">
        <f t="shared" si="5"/>
        <v>0.05897663736046982</v>
      </c>
      <c r="I16" s="11">
        <f aca="true" t="shared" si="6" ref="I16:I34">IF(A16&gt;STN,0,G16*0.1/COS(C16)*(1+1/(A16)))</f>
        <v>0.024176651638985046</v>
      </c>
      <c r="J16" s="23"/>
    </row>
    <row r="17" spans="1:10" ht="12.75">
      <c r="A17">
        <v>3</v>
      </c>
      <c r="B17" s="1">
        <f t="shared" si="0"/>
        <v>0.3</v>
      </c>
      <c r="C17" s="3">
        <f t="shared" si="1"/>
        <v>0.23758944519961034</v>
      </c>
      <c r="D17" s="2">
        <f t="shared" si="2"/>
        <v>13.613875209937671</v>
      </c>
      <c r="E17" s="10">
        <f t="shared" si="3"/>
        <v>0.14419775692378123</v>
      </c>
      <c r="F17" s="11">
        <f t="shared" si="4"/>
        <v>0.14014697478997942</v>
      </c>
      <c r="G17" s="15">
        <f>F17</f>
        <v>0.14014697478997942</v>
      </c>
      <c r="H17" s="17">
        <f t="shared" si="5"/>
        <v>0.03393845251432027</v>
      </c>
      <c r="I17" s="11">
        <f t="shared" si="6"/>
        <v>0.0192263675898375</v>
      </c>
      <c r="J17" s="23"/>
    </row>
    <row r="18" spans="1:10" ht="12.75">
      <c r="A18">
        <v>4</v>
      </c>
      <c r="B18" s="1">
        <f t="shared" si="0"/>
        <v>0.4</v>
      </c>
      <c r="C18" s="3">
        <f t="shared" si="1"/>
        <v>0.16393515294569025</v>
      </c>
      <c r="D18" s="2">
        <f t="shared" si="2"/>
        <v>9.39348426378805</v>
      </c>
      <c r="E18" s="10">
        <f t="shared" si="3"/>
        <v>0.11266094420600857</v>
      </c>
      <c r="F18" s="11">
        <f t="shared" si="4"/>
        <v>0.11115046509210103</v>
      </c>
      <c r="G18" s="15">
        <f>F18</f>
        <v>0.11115046509210103</v>
      </c>
      <c r="H18" s="17">
        <f t="shared" si="5"/>
        <v>0.01838647489865872</v>
      </c>
      <c r="I18" s="11">
        <f t="shared" si="6"/>
        <v>0.014082618025751071</v>
      </c>
      <c r="J18" s="23"/>
    </row>
    <row r="19" spans="1:10" ht="12.75">
      <c r="A19">
        <v>5</v>
      </c>
      <c r="B19" s="1">
        <f t="shared" si="0"/>
        <v>0.5</v>
      </c>
      <c r="C19" s="3">
        <f t="shared" si="1"/>
        <v>0.11841347738155958</v>
      </c>
      <c r="D19" s="2">
        <f t="shared" si="2"/>
        <v>6.785092253963364</v>
      </c>
      <c r="E19" s="10">
        <f t="shared" si="3"/>
        <v>0.09190371991247263</v>
      </c>
      <c r="F19" s="11">
        <f t="shared" si="4"/>
        <v>0.09126014687471888</v>
      </c>
      <c r="G19" s="15">
        <f>F19</f>
        <v>0.09126014687471888</v>
      </c>
      <c r="H19" s="17">
        <f t="shared" si="5"/>
        <v>0.010857224606452465</v>
      </c>
      <c r="I19" s="11">
        <f t="shared" si="6"/>
        <v>0.011028446389496717</v>
      </c>
      <c r="J19" s="23"/>
    </row>
    <row r="20" spans="1:10" ht="12.75">
      <c r="A20">
        <v>6</v>
      </c>
      <c r="B20" s="1">
        <f t="shared" si="0"/>
        <v>0.6</v>
      </c>
      <c r="C20" s="3">
        <f t="shared" si="1"/>
        <v>0.08760884480337955</v>
      </c>
      <c r="D20" s="2">
        <f t="shared" si="2"/>
        <v>5.019986807233648</v>
      </c>
      <c r="E20" s="10">
        <f t="shared" si="3"/>
        <v>0.07741459818137134</v>
      </c>
      <c r="F20" s="11">
        <f t="shared" si="4"/>
        <v>0.07711769764686781</v>
      </c>
      <c r="G20" s="15">
        <f>F20</f>
        <v>0.07711769764686781</v>
      </c>
      <c r="H20" s="17">
        <f t="shared" si="5"/>
        <v>0.006773530927770338</v>
      </c>
      <c r="I20" s="11">
        <f t="shared" si="6"/>
        <v>0.00903170312115999</v>
      </c>
      <c r="J20" s="23"/>
    </row>
    <row r="21" spans="1:9" ht="12.75">
      <c r="A21">
        <v>7</v>
      </c>
      <c r="B21" s="1">
        <f t="shared" si="0"/>
        <v>0.7</v>
      </c>
      <c r="C21" s="3">
        <f t="shared" si="1"/>
        <v>0.06541610380082047</v>
      </c>
      <c r="D21" s="2">
        <f t="shared" si="2"/>
        <v>3.748342747787013</v>
      </c>
      <c r="E21" s="10">
        <f t="shared" si="3"/>
        <v>0.06679085828524695</v>
      </c>
      <c r="F21" s="11">
        <f t="shared" si="4"/>
        <v>0.06664800129400428</v>
      </c>
      <c r="G21" s="15">
        <f>F21</f>
        <v>0.06664800129400428</v>
      </c>
      <c r="H21" s="17">
        <f t="shared" si="5"/>
        <v>0.004366082224872206</v>
      </c>
      <c r="I21" s="11">
        <f t="shared" si="6"/>
        <v>0.007633240946885365</v>
      </c>
    </row>
    <row r="22" spans="1:9" ht="12.75">
      <c r="A22">
        <v>8</v>
      </c>
      <c r="B22" s="1">
        <f t="shared" si="0"/>
        <v>0.8</v>
      </c>
      <c r="C22" s="3">
        <f t="shared" si="1"/>
        <v>0.04868193123492659</v>
      </c>
      <c r="D22" s="2">
        <f t="shared" si="2"/>
        <v>2.7894746597612934</v>
      </c>
      <c r="E22" s="10">
        <f t="shared" si="3"/>
        <v>0.058692006707657916</v>
      </c>
      <c r="F22" s="11">
        <f t="shared" si="4"/>
        <v>0.05862247245558619</v>
      </c>
      <c r="G22" s="15">
        <f aca="true" t="shared" si="7" ref="G22:G34">F22</f>
        <v>0.05862247245558619</v>
      </c>
      <c r="H22" s="17">
        <f t="shared" si="5"/>
        <v>0.002856111791544557</v>
      </c>
      <c r="I22" s="11">
        <f t="shared" si="6"/>
        <v>0.006602850754611517</v>
      </c>
    </row>
    <row r="23" spans="1:9" ht="12.75">
      <c r="A23">
        <v>9</v>
      </c>
      <c r="B23" s="1">
        <f t="shared" si="0"/>
        <v>0.9</v>
      </c>
      <c r="C23" s="3">
        <f t="shared" si="1"/>
        <v>0.0356197231996796</v>
      </c>
      <c r="D23" s="2">
        <f t="shared" si="2"/>
        <v>2.041010139341641</v>
      </c>
      <c r="E23" s="10">
        <f t="shared" si="3"/>
        <v>0.052324132775947496</v>
      </c>
      <c r="F23" s="11">
        <f t="shared" si="4"/>
        <v>0.052290942779551014</v>
      </c>
      <c r="G23" s="15">
        <f t="shared" si="7"/>
        <v>0.052290942779551014</v>
      </c>
      <c r="H23" s="17">
        <f t="shared" si="5"/>
        <v>0.0018633770366473744</v>
      </c>
      <c r="I23" s="11">
        <f t="shared" si="6"/>
        <v>0.005813792530660834</v>
      </c>
    </row>
    <row r="24" spans="1:9" ht="12.75">
      <c r="A24">
        <v>10</v>
      </c>
      <c r="B24" s="1">
        <f t="shared" si="0"/>
        <v>1</v>
      </c>
      <c r="C24" s="3">
        <f t="shared" si="1"/>
        <v>0.02514367841954515</v>
      </c>
      <c r="D24" s="2">
        <f t="shared" si="2"/>
        <v>1.440732773439937</v>
      </c>
      <c r="E24" s="10">
        <f t="shared" si="3"/>
        <v>0.04719101123595506</v>
      </c>
      <c r="F24" s="11">
        <f t="shared" si="4"/>
        <v>0.047176094835478716</v>
      </c>
      <c r="G24" s="15">
        <f t="shared" si="7"/>
        <v>0.047176094835478716</v>
      </c>
      <c r="H24" s="17">
        <f t="shared" si="5"/>
        <v>0.0011864305904497926</v>
      </c>
      <c r="I24" s="11">
        <f t="shared" si="6"/>
        <v>0.005191011235955057</v>
      </c>
    </row>
    <row r="25" spans="1:9" ht="12.75">
      <c r="A25">
        <v>11</v>
      </c>
      <c r="B25" s="1">
        <f t="shared" si="0"/>
        <v>0</v>
      </c>
      <c r="C25" s="3">
        <f t="shared" si="1"/>
        <v>0</v>
      </c>
      <c r="D25" s="2">
        <f t="shared" si="2"/>
        <v>0</v>
      </c>
      <c r="E25" s="10">
        <f t="shared" si="3"/>
        <v>0</v>
      </c>
      <c r="F25" s="11">
        <f t="shared" si="4"/>
        <v>0</v>
      </c>
      <c r="G25" s="15">
        <f t="shared" si="7"/>
        <v>0</v>
      </c>
      <c r="H25" s="17">
        <f t="shared" si="5"/>
        <v>0</v>
      </c>
      <c r="I25" s="11">
        <f t="shared" si="6"/>
        <v>0</v>
      </c>
    </row>
    <row r="26" spans="1:9" ht="12.75">
      <c r="A26">
        <v>12</v>
      </c>
      <c r="B26" s="1">
        <f t="shared" si="0"/>
        <v>0</v>
      </c>
      <c r="C26" s="3">
        <f t="shared" si="1"/>
        <v>0</v>
      </c>
      <c r="D26" s="2">
        <f t="shared" si="2"/>
        <v>0</v>
      </c>
      <c r="E26" s="10">
        <f t="shared" si="3"/>
        <v>0</v>
      </c>
      <c r="F26" s="11">
        <f t="shared" si="4"/>
        <v>0</v>
      </c>
      <c r="G26" s="15">
        <f t="shared" si="7"/>
        <v>0</v>
      </c>
      <c r="H26" s="17">
        <f t="shared" si="5"/>
        <v>0</v>
      </c>
      <c r="I26" s="11">
        <f t="shared" si="6"/>
        <v>0</v>
      </c>
    </row>
    <row r="27" spans="1:9" ht="12.75">
      <c r="A27">
        <v>13</v>
      </c>
      <c r="B27" s="1">
        <f t="shared" si="0"/>
        <v>0</v>
      </c>
      <c r="C27" s="3">
        <f t="shared" si="1"/>
        <v>0</v>
      </c>
      <c r="D27" s="2">
        <f t="shared" si="2"/>
        <v>0</v>
      </c>
      <c r="E27" s="10">
        <f t="shared" si="3"/>
        <v>0</v>
      </c>
      <c r="F27" s="11">
        <f t="shared" si="4"/>
        <v>0</v>
      </c>
      <c r="G27" s="15">
        <f t="shared" si="7"/>
        <v>0</v>
      </c>
      <c r="H27" s="17">
        <f t="shared" si="5"/>
        <v>0</v>
      </c>
      <c r="I27" s="11">
        <f t="shared" si="6"/>
        <v>0</v>
      </c>
    </row>
    <row r="28" spans="1:9" ht="12.75">
      <c r="A28">
        <v>14</v>
      </c>
      <c r="B28" s="1">
        <f t="shared" si="0"/>
        <v>0</v>
      </c>
      <c r="C28" s="3">
        <f t="shared" si="1"/>
        <v>0</v>
      </c>
      <c r="D28" s="2">
        <f t="shared" si="2"/>
        <v>0</v>
      </c>
      <c r="E28" s="10">
        <f t="shared" si="3"/>
        <v>0</v>
      </c>
      <c r="F28" s="11">
        <f t="shared" si="4"/>
        <v>0</v>
      </c>
      <c r="G28" s="15">
        <f t="shared" si="7"/>
        <v>0</v>
      </c>
      <c r="H28" s="17">
        <f t="shared" si="5"/>
        <v>0</v>
      </c>
      <c r="I28" s="11">
        <f t="shared" si="6"/>
        <v>0</v>
      </c>
    </row>
    <row r="29" spans="1:9" ht="12.75">
      <c r="A29">
        <v>15</v>
      </c>
      <c r="B29" s="1">
        <f t="shared" si="0"/>
        <v>0</v>
      </c>
      <c r="C29" s="3">
        <f t="shared" si="1"/>
        <v>0</v>
      </c>
      <c r="D29" s="2">
        <f t="shared" si="2"/>
        <v>0</v>
      </c>
      <c r="E29" s="10">
        <f t="shared" si="3"/>
        <v>0</v>
      </c>
      <c r="F29" s="11">
        <f t="shared" si="4"/>
        <v>0</v>
      </c>
      <c r="G29" s="15">
        <f t="shared" si="7"/>
        <v>0</v>
      </c>
      <c r="H29" s="17">
        <f t="shared" si="5"/>
        <v>0</v>
      </c>
      <c r="I29" s="11">
        <f t="shared" si="6"/>
        <v>0</v>
      </c>
    </row>
    <row r="30" spans="1:9" ht="12.75">
      <c r="A30">
        <v>16</v>
      </c>
      <c r="B30" s="1">
        <f t="shared" si="0"/>
        <v>0</v>
      </c>
      <c r="C30" s="3">
        <f t="shared" si="1"/>
        <v>0</v>
      </c>
      <c r="D30" s="2">
        <f t="shared" si="2"/>
        <v>0</v>
      </c>
      <c r="E30" s="10">
        <f t="shared" si="3"/>
        <v>0</v>
      </c>
      <c r="F30" s="11">
        <f t="shared" si="4"/>
        <v>0</v>
      </c>
      <c r="G30" s="15">
        <f t="shared" si="7"/>
        <v>0</v>
      </c>
      <c r="H30" s="17">
        <f t="shared" si="5"/>
        <v>0</v>
      </c>
      <c r="I30" s="11">
        <f t="shared" si="6"/>
        <v>0</v>
      </c>
    </row>
    <row r="31" spans="1:9" ht="12.75">
      <c r="A31">
        <v>17</v>
      </c>
      <c r="B31" s="1">
        <f t="shared" si="0"/>
        <v>0</v>
      </c>
      <c r="C31" s="3">
        <f t="shared" si="1"/>
        <v>0</v>
      </c>
      <c r="D31" s="2">
        <f t="shared" si="2"/>
        <v>0</v>
      </c>
      <c r="E31" s="10">
        <f t="shared" si="3"/>
        <v>0</v>
      </c>
      <c r="F31" s="11">
        <f t="shared" si="4"/>
        <v>0</v>
      </c>
      <c r="G31" s="15">
        <f t="shared" si="7"/>
        <v>0</v>
      </c>
      <c r="H31" s="17">
        <f t="shared" si="5"/>
        <v>0</v>
      </c>
      <c r="I31" s="11">
        <f t="shared" si="6"/>
        <v>0</v>
      </c>
    </row>
    <row r="32" spans="1:9" ht="12.75">
      <c r="A32">
        <v>18</v>
      </c>
      <c r="B32" s="1">
        <f t="shared" si="0"/>
        <v>0</v>
      </c>
      <c r="C32" s="3">
        <f t="shared" si="1"/>
        <v>0</v>
      </c>
      <c r="D32" s="2">
        <f t="shared" si="2"/>
        <v>0</v>
      </c>
      <c r="E32" s="10">
        <f t="shared" si="3"/>
        <v>0</v>
      </c>
      <c r="F32" s="11">
        <f t="shared" si="4"/>
        <v>0</v>
      </c>
      <c r="G32" s="15">
        <f t="shared" si="7"/>
        <v>0</v>
      </c>
      <c r="H32" s="17">
        <f t="shared" si="5"/>
        <v>0</v>
      </c>
      <c r="I32" s="11">
        <f t="shared" si="6"/>
        <v>0</v>
      </c>
    </row>
    <row r="33" spans="1:9" ht="12.75">
      <c r="A33">
        <v>19</v>
      </c>
      <c r="B33" s="1">
        <f t="shared" si="0"/>
        <v>0</v>
      </c>
      <c r="C33" s="3">
        <f t="shared" si="1"/>
        <v>0</v>
      </c>
      <c r="D33" s="2">
        <f t="shared" si="2"/>
        <v>0</v>
      </c>
      <c r="E33" s="10">
        <f t="shared" si="3"/>
        <v>0</v>
      </c>
      <c r="F33" s="11">
        <f t="shared" si="4"/>
        <v>0</v>
      </c>
      <c r="G33" s="15">
        <f t="shared" si="7"/>
        <v>0</v>
      </c>
      <c r="H33" s="17">
        <f t="shared" si="5"/>
        <v>0</v>
      </c>
      <c r="I33" s="11">
        <f t="shared" si="6"/>
        <v>0</v>
      </c>
    </row>
    <row r="34" spans="1:9" ht="12.75">
      <c r="A34">
        <v>20</v>
      </c>
      <c r="B34" s="1">
        <f t="shared" si="0"/>
        <v>0</v>
      </c>
      <c r="C34" s="3">
        <f t="shared" si="1"/>
        <v>0</v>
      </c>
      <c r="D34" s="2">
        <f t="shared" si="2"/>
        <v>0</v>
      </c>
      <c r="E34" s="12">
        <f t="shared" si="3"/>
        <v>0</v>
      </c>
      <c r="F34" s="13">
        <f t="shared" si="4"/>
        <v>0</v>
      </c>
      <c r="G34" s="15">
        <f t="shared" si="7"/>
        <v>0</v>
      </c>
      <c r="H34" s="18">
        <f t="shared" si="5"/>
        <v>0</v>
      </c>
      <c r="I34" s="11">
        <f t="shared" si="6"/>
        <v>0</v>
      </c>
    </row>
    <row r="35" ht="12.75">
      <c r="B35" s="1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valle</cp:lastModifiedBy>
  <dcterms:created xsi:type="dcterms:W3CDTF">2001-10-22T00:26:26Z</dcterms:created>
  <dcterms:modified xsi:type="dcterms:W3CDTF">2009-10-21T12:25:21Z</dcterms:modified>
  <cp:category/>
  <cp:version/>
  <cp:contentType/>
  <cp:contentStatus/>
</cp:coreProperties>
</file>